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OneDrive - Red Step Global\STFC\OSC\"/>
    </mc:Choice>
  </mc:AlternateContent>
  <xr:revisionPtr revIDLastSave="0" documentId="13_ncr:1_{193F1B6F-6BC9-4B7D-B8E3-1144063E7BD5}" xr6:coauthVersionLast="47" xr6:coauthVersionMax="47" xr10:uidLastSave="{00000000-0000-0000-0000-000000000000}"/>
  <bookViews>
    <workbookView xWindow="-28920" yWindow="-120" windowWidth="29040" windowHeight="16440" xr2:uid="{63567F95-8BCA-49CD-97F8-4BB10D29ADED}"/>
  </bookViews>
  <sheets>
    <sheet name="Sheet1" sheetId="1" r:id="rId1"/>
    <sheet name="Without OSC don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C19" i="1"/>
  <c r="B7" i="1"/>
  <c r="C12" i="1" s="1"/>
  <c r="B28" i="2"/>
  <c r="C19" i="2"/>
  <c r="C12" i="2"/>
  <c r="D21" i="2" s="1"/>
  <c r="D22" i="2" s="1"/>
  <c r="B7" i="2"/>
  <c r="G28" i="1"/>
  <c r="G7" i="1"/>
  <c r="H12" i="1" s="1"/>
  <c r="H19" i="1"/>
  <c r="I21" i="1" l="1"/>
  <c r="I22" i="1" s="1"/>
  <c r="D21" i="1"/>
  <c r="D22" i="1" s="1"/>
</calcChain>
</file>

<file path=xl/sharedStrings.xml><?xml version="1.0" encoding="utf-8"?>
<sst xmlns="http://schemas.openxmlformats.org/spreadsheetml/2006/main" count="80" uniqueCount="34">
  <si>
    <t>Balance from Old OSC</t>
  </si>
  <si>
    <t>Admin Expenses</t>
  </si>
  <si>
    <t>Charity Donations</t>
  </si>
  <si>
    <t>Player Sponsorship</t>
  </si>
  <si>
    <t>£</t>
  </si>
  <si>
    <t>Shrewsbury Town OSC - Financial Statement 2024-25</t>
  </si>
  <si>
    <t>Interest</t>
  </si>
  <si>
    <t xml:space="preserve">Membership Badges </t>
  </si>
  <si>
    <t>Membership Cards</t>
  </si>
  <si>
    <t>Charity Donations Received</t>
  </si>
  <si>
    <t>Donation to South Stand Flags</t>
  </si>
  <si>
    <t>* Membership cards and Badges</t>
  </si>
  <si>
    <t>Coach 50/50 raffle</t>
  </si>
  <si>
    <t>Cash in Bank Account @ 30/6/25</t>
  </si>
  <si>
    <t>(to 30 June 2025)</t>
  </si>
  <si>
    <t>Balance in OSC Chase Account 1/7/24</t>
  </si>
  <si>
    <t>Surplus/Deficit 24/25</t>
  </si>
  <si>
    <t>?</t>
  </si>
  <si>
    <t>Membership &amp; Pin Badge/Web Sales</t>
  </si>
  <si>
    <t>54 members @10.25</t>
  </si>
  <si>
    <t>Notes to the accounts</t>
  </si>
  <si>
    <t>Loss acumulated in 24/25 season</t>
  </si>
  <si>
    <t>Final balance Owens</t>
  </si>
  <si>
    <t>1.   Balance from the old OSC account withheld by previous committee</t>
  </si>
  <si>
    <t>2.   Owens balance at start of 24/25 season</t>
  </si>
  <si>
    <t>Owens Coach Balance (24/25 only)</t>
  </si>
  <si>
    <t>Paid from Old OSC*</t>
  </si>
  <si>
    <t>Membership/Pin Badge/Web Sales(54)</t>
  </si>
  <si>
    <t>Loss accumulated in 24/25 season</t>
  </si>
  <si>
    <t>Chase Account Reconciliation</t>
  </si>
  <si>
    <t>Profit and Loss without any previous OSC funds</t>
  </si>
  <si>
    <t>Income</t>
  </si>
  <si>
    <t>2.   Owens balance at end of 23/24 season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</si>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</sst>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164" fontId="1" fillId="0" borderId="1" xfId="0" applyNumberFormat="1" applyFont="1" applyBorder="1"/>
    <xf numFmtId="0" fontId="1" fillId="0" borderId="1" xfId="0" applyFont="1" applyBorder="1"/>
    <xf numFmtId="0" fontId="0" fillId="0" borderId="0" xfId="0" applyFont="1"/>
    <xf numFmtId="0" fontId="1" fillId="2" borderId="0" xfId="0" applyFont="1" applyFill="1"/>
    <xf numFmtId="164" fontId="1" fillId="2" borderId="0" xfId="0" applyNumberFormat="1" applyFont="1" applyFill="1"/>
    <xf numFmtId="164" fontId="3" fillId="0" borderId="0" xfId="0" applyNumberFormat="1" applyFont="1"/>
    <xf numFmtId="164" fontId="4" fillId="0" borderId="0" xfId="0" applyNumberFormat="1" applyFont="1"/>
    <xf numFmtId="164" fontId="3" fillId="0" borderId="2" xfId="0" applyNumberFormat="1" applyFont="1" applyBorder="1"/>
    <xf numFmtId="0" fontId="1" fillId="2" borderId="3" xfId="0" applyFont="1" applyFill="1" applyBorder="1"/>
    <xf numFmtId="164" fontId="1" fillId="2" borderId="4" xfId="0" applyNumberFormat="1" applyFont="1" applyFill="1" applyBorder="1"/>
    <xf numFmtId="0" fontId="1" fillId="2" borderId="5" xfId="0" applyFont="1" applyFill="1" applyBorder="1"/>
    <xf numFmtId="0" fontId="2" fillId="0" borderId="6" xfId="0" applyFont="1" applyBorder="1"/>
    <xf numFmtId="164" fontId="2" fillId="0" borderId="0" xfId="0" applyNumberFormat="1" applyFont="1" applyBorder="1"/>
    <xf numFmtId="0" fontId="2" fillId="0" borderId="7" xfId="0" applyFont="1" applyBorder="1"/>
    <xf numFmtId="0" fontId="1" fillId="0" borderId="6" xfId="0" applyFont="1" applyBorder="1"/>
    <xf numFmtId="0" fontId="1" fillId="0" borderId="0" xfId="0" applyFont="1" applyBorder="1"/>
    <xf numFmtId="164" fontId="1" fillId="0" borderId="0" xfId="0" applyNumberFormat="1" applyFont="1" applyBorder="1"/>
    <xf numFmtId="164" fontId="1" fillId="0" borderId="7" xfId="0" applyNumberFormat="1" applyFont="1" applyBorder="1"/>
    <xf numFmtId="0" fontId="2" fillId="0" borderId="0" xfId="0" applyFont="1" applyBorder="1"/>
    <xf numFmtId="164" fontId="2" fillId="0" borderId="7" xfId="0" applyNumberFormat="1" applyFont="1" applyBorder="1"/>
    <xf numFmtId="164" fontId="3" fillId="0" borderId="0" xfId="0" applyNumberFormat="1" applyFont="1" applyBorder="1"/>
    <xf numFmtId="0" fontId="1" fillId="0" borderId="7" xfId="0" applyFont="1" applyBorder="1"/>
    <xf numFmtId="164" fontId="3" fillId="0" borderId="7" xfId="0" applyNumberFormat="1" applyFont="1" applyBorder="1"/>
    <xf numFmtId="0" fontId="1" fillId="0" borderId="8" xfId="0" applyFont="1" applyBorder="1"/>
    <xf numFmtId="164" fontId="3" fillId="0" borderId="9" xfId="0" applyNumberFormat="1" applyFont="1" applyBorder="1"/>
    <xf numFmtId="164" fontId="4" fillId="0" borderId="0" xfId="0" applyNumberFormat="1" applyFont="1" applyBorder="1"/>
    <xf numFmtId="0" fontId="1" fillId="0" borderId="10" xfId="0" applyFont="1" applyBorder="1"/>
    <xf numFmtId="164" fontId="3" fillId="0" borderId="11" xfId="0" applyNumberFormat="1" applyFont="1" applyBorder="1"/>
    <xf numFmtId="164" fontId="1" fillId="0" borderId="11" xfId="0" applyNumberFormat="1" applyFont="1" applyBorder="1"/>
    <xf numFmtId="0" fontId="1" fillId="0" borderId="12" xfId="0" applyFont="1" applyBorder="1"/>
    <xf numFmtId="164" fontId="1" fillId="0" borderId="9" xfId="0" applyNumberFormat="1" applyFont="1" applyBorder="1"/>
    <xf numFmtId="0" fontId="5" fillId="2" borderId="6" xfId="0" applyFont="1" applyFill="1" applyBorder="1"/>
    <xf numFmtId="164" fontId="2" fillId="2" borderId="0" xfId="0" applyNumberFormat="1" applyFont="1" applyFill="1" applyBorder="1"/>
    <xf numFmtId="0" fontId="2" fillId="2" borderId="7" xfId="0" applyFont="1" applyFill="1" applyBorder="1"/>
    <xf numFmtId="0" fontId="1" fillId="2" borderId="4" xfId="0" applyFont="1" applyFill="1" applyBorder="1"/>
    <xf numFmtId="0" fontId="2" fillId="2" borderId="0" xfId="0" applyFont="1" applyFill="1" applyBorder="1"/>
    <xf numFmtId="164" fontId="3" fillId="0" borderId="1" xfId="0" applyNumberFormat="1" applyFont="1" applyBorder="1"/>
    <xf numFmtId="0" fontId="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CD1EC-ADA0-4D09-A366-446F652D7458}">
  <sheetPr>
    <pageSetUpPr fitToPage="1"/>
  </sheetPr>
  <dimension ref="A1:R31"/>
  <sheetViews>
    <sheetView tabSelected="1" zoomScale="80" zoomScaleNormal="80" workbookViewId="0">
      <selection sqref="A1:D29"/>
    </sheetView>
  </sheetViews>
  <sheetFormatPr defaultRowHeight="21" x14ac:dyDescent="0.65"/>
  <cols>
    <col min="1" max="1" width="51.6640625" style="3" customWidth="1"/>
    <col min="2" max="2" width="15.265625" style="3" bestFit="1" customWidth="1"/>
    <col min="3" max="3" width="17.265625" style="3" customWidth="1"/>
    <col min="4" max="4" width="15.265625" style="3" customWidth="1"/>
    <col min="5" max="5" width="5.796875" style="3" customWidth="1"/>
    <col min="6" max="6" width="56.06640625" style="3" customWidth="1"/>
    <col min="7" max="7" width="15.265625" style="4" bestFit="1" customWidth="1"/>
    <col min="8" max="8" width="16.06640625" style="4" customWidth="1"/>
    <col min="9" max="9" width="15.265625" style="3" bestFit="1" customWidth="1"/>
    <col min="10" max="10" width="1.6640625" style="3" customWidth="1"/>
    <col min="11" max="14" width="9.06640625" style="3"/>
    <col min="15" max="15" width="15.86328125" style="3" customWidth="1"/>
    <col min="16" max="16" width="14.1328125" style="3" customWidth="1"/>
    <col min="17" max="17" width="11.265625" style="3" bestFit="1" customWidth="1"/>
    <col min="18" max="18" width="12.73046875" style="3" bestFit="1" customWidth="1"/>
    <col min="19" max="16384" width="9.06640625" style="3"/>
  </cols>
  <sheetData>
    <row r="1" spans="1:18" s="1" customFormat="1" x14ac:dyDescent="0.65">
      <c r="A1" s="13" t="s">
        <v>5</v>
      </c>
      <c r="B1" s="14"/>
      <c r="C1" s="14" t="s">
        <v>14</v>
      </c>
      <c r="D1" s="15"/>
      <c r="E1" s="39"/>
      <c r="F1" s="13" t="s">
        <v>5</v>
      </c>
      <c r="G1" s="14"/>
      <c r="H1" s="14" t="s">
        <v>14</v>
      </c>
      <c r="I1" s="15"/>
    </row>
    <row r="2" spans="1:18" ht="23.25" x14ac:dyDescent="0.7">
      <c r="A2" s="36" t="s">
        <v>30</v>
      </c>
      <c r="B2" s="37"/>
      <c r="C2" s="37"/>
      <c r="D2" s="38"/>
      <c r="E2" s="40"/>
      <c r="F2" s="36" t="s">
        <v>29</v>
      </c>
      <c r="G2" s="37" t="s">
        <v>4</v>
      </c>
      <c r="H2" s="37" t="s">
        <v>4</v>
      </c>
      <c r="I2" s="38"/>
      <c r="J2" s="1"/>
    </row>
    <row r="3" spans="1:18" s="1" customFormat="1" ht="21" customHeight="1" x14ac:dyDescent="0.65">
      <c r="A3" s="19"/>
      <c r="B3" s="20"/>
      <c r="C3" s="21"/>
      <c r="D3" s="22"/>
      <c r="E3" s="21"/>
      <c r="F3" s="19" t="s">
        <v>15</v>
      </c>
      <c r="G3" s="20"/>
      <c r="H3" s="21"/>
      <c r="I3" s="22">
        <v>214.21</v>
      </c>
    </row>
    <row r="4" spans="1:18" s="1" customFormat="1" x14ac:dyDescent="0.65">
      <c r="A4" s="16"/>
      <c r="B4" s="17"/>
      <c r="C4" s="23"/>
      <c r="D4" s="24"/>
      <c r="E4" s="17"/>
      <c r="F4" s="16"/>
      <c r="G4" s="17"/>
      <c r="H4" s="23"/>
      <c r="I4" s="24"/>
    </row>
    <row r="5" spans="1:18" x14ac:dyDescent="0.65">
      <c r="A5" s="19" t="s">
        <v>31</v>
      </c>
      <c r="B5" s="17"/>
      <c r="C5" s="17"/>
      <c r="D5" s="18"/>
      <c r="E5" s="23"/>
      <c r="F5" s="19" t="s">
        <v>31</v>
      </c>
      <c r="G5" s="17"/>
      <c r="H5" s="17"/>
      <c r="I5" s="18"/>
    </row>
    <row r="6" spans="1:18" x14ac:dyDescent="0.65">
      <c r="A6" s="16" t="s">
        <v>26</v>
      </c>
      <c r="B6" s="37"/>
      <c r="C6" s="17"/>
      <c r="D6" s="18"/>
      <c r="E6" s="23"/>
      <c r="F6" s="16" t="s">
        <v>26</v>
      </c>
      <c r="G6" s="17">
        <v>338.94</v>
      </c>
      <c r="H6" s="17"/>
      <c r="I6" s="18"/>
    </row>
    <row r="7" spans="1:18" x14ac:dyDescent="0.65">
      <c r="A7" s="16" t="s">
        <v>18</v>
      </c>
      <c r="B7" s="17">
        <f>54*10.25</f>
        <v>553.5</v>
      </c>
      <c r="C7" s="17"/>
      <c r="D7" s="18"/>
      <c r="E7" s="23"/>
      <c r="F7" s="16" t="s">
        <v>27</v>
      </c>
      <c r="G7" s="17">
        <f>54*10.25</f>
        <v>553.5</v>
      </c>
      <c r="H7" s="17"/>
      <c r="I7" s="18"/>
    </row>
    <row r="8" spans="1:18" x14ac:dyDescent="0.65">
      <c r="A8" s="16" t="s">
        <v>9</v>
      </c>
      <c r="B8" s="17">
        <v>245.9</v>
      </c>
      <c r="C8" s="17"/>
      <c r="D8" s="18"/>
      <c r="E8" s="23"/>
      <c r="F8" s="16" t="s">
        <v>9</v>
      </c>
      <c r="G8" s="17">
        <v>245.9</v>
      </c>
      <c r="H8" s="17"/>
      <c r="I8" s="18"/>
    </row>
    <row r="9" spans="1:18" x14ac:dyDescent="0.65">
      <c r="A9" s="16" t="s">
        <v>12</v>
      </c>
      <c r="B9" s="17">
        <v>173.45</v>
      </c>
      <c r="C9" s="17"/>
      <c r="D9" s="18"/>
      <c r="E9" s="23"/>
      <c r="F9" s="16" t="s">
        <v>12</v>
      </c>
      <c r="G9" s="17">
        <v>173.45</v>
      </c>
      <c r="H9" s="17"/>
      <c r="I9" s="18"/>
    </row>
    <row r="10" spans="1:18" x14ac:dyDescent="0.65">
      <c r="A10" s="16" t="s">
        <v>25</v>
      </c>
      <c r="B10" s="25">
        <v>-1328</v>
      </c>
      <c r="C10" s="17"/>
      <c r="D10" s="18"/>
      <c r="E10" s="23"/>
      <c r="F10" s="16" t="s">
        <v>25</v>
      </c>
      <c r="G10" s="25"/>
      <c r="H10" s="17"/>
      <c r="I10" s="18"/>
    </row>
    <row r="11" spans="1:18" x14ac:dyDescent="0.65">
      <c r="A11" s="16" t="s">
        <v>6</v>
      </c>
      <c r="B11" s="17">
        <v>0.42</v>
      </c>
      <c r="C11" s="17"/>
      <c r="D11" s="18"/>
      <c r="E11" s="23"/>
      <c r="F11" s="16" t="s">
        <v>6</v>
      </c>
      <c r="G11" s="17">
        <v>0.42</v>
      </c>
      <c r="H11" s="17"/>
      <c r="I11" s="18"/>
    </row>
    <row r="12" spans="1:18" s="1" customFormat="1" x14ac:dyDescent="0.65">
      <c r="A12" s="19"/>
      <c r="B12" s="5"/>
      <c r="C12" s="5">
        <f>SUM(B3:B11)</f>
        <v>-354.73000000000008</v>
      </c>
      <c r="D12" s="26"/>
      <c r="E12" s="20"/>
      <c r="F12" s="19"/>
      <c r="G12" s="5"/>
      <c r="H12" s="5">
        <f>SUM(G3:G11)</f>
        <v>1312.2100000000003</v>
      </c>
      <c r="I12" s="26"/>
    </row>
    <row r="13" spans="1:18" x14ac:dyDescent="0.65">
      <c r="A13" s="19" t="s">
        <v>1</v>
      </c>
      <c r="B13" s="17"/>
      <c r="C13" s="17"/>
      <c r="D13" s="18"/>
      <c r="E13" s="23"/>
      <c r="F13" s="19" t="s">
        <v>1</v>
      </c>
      <c r="G13" s="17"/>
      <c r="H13" s="17"/>
      <c r="I13" s="18"/>
      <c r="Q13" s="4"/>
      <c r="R13" s="4"/>
    </row>
    <row r="14" spans="1:18" x14ac:dyDescent="0.65">
      <c r="A14" s="16" t="s">
        <v>7</v>
      </c>
      <c r="B14" s="17">
        <v>200.94</v>
      </c>
      <c r="C14" s="17"/>
      <c r="D14" s="18"/>
      <c r="E14" s="23"/>
      <c r="F14" s="16" t="s">
        <v>7</v>
      </c>
      <c r="G14" s="17">
        <v>200.94</v>
      </c>
      <c r="H14" s="17"/>
      <c r="I14" s="18"/>
    </row>
    <row r="15" spans="1:18" x14ac:dyDescent="0.65">
      <c r="A15" s="16" t="s">
        <v>8</v>
      </c>
      <c r="B15" s="17">
        <v>138</v>
      </c>
      <c r="C15" s="17"/>
      <c r="D15" s="18"/>
      <c r="E15" s="23"/>
      <c r="F15" s="16" t="s">
        <v>8</v>
      </c>
      <c r="G15" s="17">
        <v>138</v>
      </c>
      <c r="H15" s="17"/>
      <c r="I15" s="18"/>
    </row>
    <row r="16" spans="1:18" x14ac:dyDescent="0.65">
      <c r="A16" s="16" t="s">
        <v>3</v>
      </c>
      <c r="B16" s="17">
        <v>420</v>
      </c>
      <c r="C16" s="17"/>
      <c r="D16" s="18"/>
      <c r="E16" s="23"/>
      <c r="F16" s="16" t="s">
        <v>3</v>
      </c>
      <c r="G16" s="17">
        <v>420</v>
      </c>
      <c r="H16" s="17"/>
      <c r="I16" s="18"/>
    </row>
    <row r="17" spans="1:9" x14ac:dyDescent="0.65">
      <c r="A17" s="16" t="s">
        <v>2</v>
      </c>
      <c r="B17" s="17">
        <v>259.07</v>
      </c>
      <c r="C17" s="17"/>
      <c r="D17" s="18"/>
      <c r="E17" s="23"/>
      <c r="F17" s="16" t="s">
        <v>2</v>
      </c>
      <c r="G17" s="17">
        <v>259.07</v>
      </c>
      <c r="H17" s="17"/>
      <c r="I17" s="18"/>
    </row>
    <row r="18" spans="1:9" x14ac:dyDescent="0.65">
      <c r="A18" s="16" t="s">
        <v>10</v>
      </c>
      <c r="B18" s="17">
        <v>60</v>
      </c>
      <c r="C18" s="17"/>
      <c r="D18" s="18"/>
      <c r="E18" s="23"/>
      <c r="F18" s="16" t="s">
        <v>10</v>
      </c>
      <c r="G18" s="17">
        <v>60</v>
      </c>
      <c r="H18" s="17"/>
      <c r="I18" s="18"/>
    </row>
    <row r="19" spans="1:9" s="1" customFormat="1" x14ac:dyDescent="0.65">
      <c r="A19" s="19"/>
      <c r="B19" s="21"/>
      <c r="C19" s="21">
        <f>SUM(B14:B18)</f>
        <v>1078.01</v>
      </c>
      <c r="D19" s="26"/>
      <c r="E19" s="20"/>
      <c r="F19" s="19"/>
      <c r="G19" s="21"/>
      <c r="H19" s="21">
        <f>SUM(G14:G18)</f>
        <v>1078.01</v>
      </c>
      <c r="I19" s="26"/>
    </row>
    <row r="20" spans="1:9" x14ac:dyDescent="0.65">
      <c r="A20" s="16"/>
      <c r="B20" s="17"/>
      <c r="C20" s="17"/>
      <c r="D20" s="18"/>
      <c r="E20" s="23"/>
      <c r="F20" s="16"/>
      <c r="G20" s="17"/>
      <c r="H20" s="17"/>
      <c r="I20" s="18"/>
    </row>
    <row r="21" spans="1:9" x14ac:dyDescent="0.65">
      <c r="A21" s="16" t="s">
        <v>16</v>
      </c>
      <c r="B21" s="17"/>
      <c r="C21" s="17"/>
      <c r="D21" s="27">
        <f>C12-C19</f>
        <v>-1432.74</v>
      </c>
      <c r="E21" s="25"/>
      <c r="F21" s="16" t="s">
        <v>16</v>
      </c>
      <c r="G21" s="17"/>
      <c r="H21" s="17"/>
      <c r="I21" s="22">
        <f>H12-H19</f>
        <v>234.20000000000027</v>
      </c>
    </row>
    <row r="22" spans="1:9" s="1" customFormat="1" ht="21.4" thickBot="1" x14ac:dyDescent="0.7">
      <c r="A22" s="28"/>
      <c r="B22" s="5"/>
      <c r="C22" s="5"/>
      <c r="D22" s="29">
        <f>SUM(D3:D21)</f>
        <v>-1432.74</v>
      </c>
      <c r="E22" s="41"/>
      <c r="F22" s="28" t="s">
        <v>13</v>
      </c>
      <c r="G22" s="5"/>
      <c r="H22" s="5"/>
      <c r="I22" s="35">
        <f>SUM(I3:I21)</f>
        <v>448.41000000000031</v>
      </c>
    </row>
    <row r="23" spans="1:9" ht="21.4" thickTop="1" x14ac:dyDescent="0.65">
      <c r="A23" s="16"/>
      <c r="B23" s="17"/>
      <c r="C23" s="17"/>
      <c r="D23" s="18"/>
      <c r="E23" s="23"/>
      <c r="F23" s="16"/>
      <c r="G23" s="17"/>
      <c r="H23" s="17"/>
      <c r="I23" s="18"/>
    </row>
    <row r="24" spans="1:9" x14ac:dyDescent="0.65">
      <c r="A24" s="16"/>
      <c r="B24" s="17"/>
      <c r="C24" s="17"/>
      <c r="D24" s="18"/>
      <c r="E24" s="23"/>
      <c r="F24" s="16"/>
      <c r="G24" s="17"/>
      <c r="H24" s="17"/>
      <c r="I24" s="18"/>
    </row>
    <row r="25" spans="1:9" x14ac:dyDescent="0.65">
      <c r="A25" s="19" t="s">
        <v>20</v>
      </c>
      <c r="B25" s="17"/>
      <c r="C25" s="17"/>
      <c r="D25" s="18"/>
      <c r="E25" s="23"/>
      <c r="F25" s="19" t="s">
        <v>20</v>
      </c>
      <c r="G25" s="17"/>
      <c r="H25" s="17"/>
      <c r="I25" s="18"/>
    </row>
    <row r="26" spans="1:9" x14ac:dyDescent="0.65">
      <c r="A26" s="16" t="s">
        <v>23</v>
      </c>
      <c r="B26" s="17"/>
      <c r="C26" s="17"/>
      <c r="D26" s="18"/>
      <c r="E26" s="23"/>
      <c r="F26" s="16" t="s">
        <v>23</v>
      </c>
      <c r="G26" s="17"/>
      <c r="H26" s="17"/>
      <c r="I26" s="18"/>
    </row>
    <row r="27" spans="1:9" x14ac:dyDescent="0.65">
      <c r="A27" s="16" t="s">
        <v>32</v>
      </c>
      <c r="B27" s="30">
        <v>1354.5</v>
      </c>
      <c r="C27" s="17" t="s">
        <v>33</v>
      </c>
      <c r="D27" s="18"/>
      <c r="E27" s="23"/>
      <c r="F27" s="16" t="s">
        <v>32</v>
      </c>
      <c r="G27" s="30">
        <v>1354.5</v>
      </c>
      <c r="H27" s="17"/>
      <c r="I27" s="18"/>
    </row>
    <row r="28" spans="1:9" x14ac:dyDescent="0.65">
      <c r="A28" s="16" t="s">
        <v>28</v>
      </c>
      <c r="B28" s="30">
        <f>B29-B27</f>
        <v>1328</v>
      </c>
      <c r="C28" s="17" t="s">
        <v>33</v>
      </c>
      <c r="D28" s="18"/>
      <c r="E28" s="23"/>
      <c r="F28" s="16" t="s">
        <v>28</v>
      </c>
      <c r="G28" s="30">
        <f>G29-G27</f>
        <v>1328</v>
      </c>
      <c r="H28" s="17"/>
      <c r="I28" s="18"/>
    </row>
    <row r="29" spans="1:9" s="1" customFormat="1" ht="21.4" thickBot="1" x14ac:dyDescent="0.7">
      <c r="A29" s="31" t="s">
        <v>22</v>
      </c>
      <c r="B29" s="32">
        <v>2682.5</v>
      </c>
      <c r="C29" s="33"/>
      <c r="D29" s="34"/>
      <c r="E29" s="42"/>
      <c r="F29" s="31" t="s">
        <v>22</v>
      </c>
      <c r="G29" s="32">
        <v>2682.5</v>
      </c>
      <c r="H29" s="33"/>
      <c r="I29" s="34"/>
    </row>
    <row r="30" spans="1:9" x14ac:dyDescent="0.65">
      <c r="F30" s="7" t="s">
        <v>11</v>
      </c>
    </row>
    <row r="31" spans="1:9" x14ac:dyDescent="0.65">
      <c r="F31" s="7" t="s">
        <v>19</v>
      </c>
    </row>
  </sheetData>
  <pageMargins left="0.64" right="0.32" top="0.75" bottom="0.36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34507-4359-42DC-88B3-6AC3DECD3910}">
  <dimension ref="A1:Q32"/>
  <sheetViews>
    <sheetView zoomScale="80" zoomScaleNormal="80" workbookViewId="0">
      <selection sqref="A1:D29"/>
    </sheetView>
  </sheetViews>
  <sheetFormatPr defaultRowHeight="21" x14ac:dyDescent="0.65"/>
  <cols>
    <col min="1" max="1" width="55.59765625" style="3" customWidth="1"/>
    <col min="2" max="2" width="18.265625" style="4" customWidth="1"/>
    <col min="3" max="3" width="16.796875" style="4" customWidth="1"/>
    <col min="4" max="4" width="17.3984375" style="3" customWidth="1"/>
    <col min="5" max="5" width="26.46484375" style="3" customWidth="1"/>
    <col min="6" max="6" width="24.265625" style="3" customWidth="1"/>
    <col min="7" max="13" width="9.06640625" style="3"/>
    <col min="14" max="14" width="15.86328125" style="3" customWidth="1"/>
    <col min="15" max="15" width="14.1328125" style="3" customWidth="1"/>
    <col min="16" max="16" width="11.265625" style="3" bestFit="1" customWidth="1"/>
    <col min="17" max="17" width="12.73046875" style="3" bestFit="1" customWidth="1"/>
    <col min="18" max="16384" width="9.06640625" style="3"/>
  </cols>
  <sheetData>
    <row r="1" spans="1:17" s="1" customFormat="1" x14ac:dyDescent="0.65">
      <c r="A1" s="8" t="s">
        <v>5</v>
      </c>
      <c r="B1" s="9"/>
      <c r="C1" s="9" t="s">
        <v>14</v>
      </c>
      <c r="D1" s="8"/>
      <c r="E1" s="8"/>
    </row>
    <row r="2" spans="1:17" x14ac:dyDescent="0.65">
      <c r="B2" s="4" t="s">
        <v>4</v>
      </c>
      <c r="C2" s="4" t="s">
        <v>4</v>
      </c>
    </row>
    <row r="3" spans="1:17" s="1" customFormat="1" x14ac:dyDescent="0.65">
      <c r="A3" s="1" t="s">
        <v>15</v>
      </c>
      <c r="C3" s="2"/>
      <c r="D3" s="2">
        <v>214.21</v>
      </c>
    </row>
    <row r="4" spans="1:17" s="1" customFormat="1" x14ac:dyDescent="0.65">
      <c r="A4" s="3" t="s">
        <v>0</v>
      </c>
      <c r="B4" s="4"/>
      <c r="C4" s="3"/>
      <c r="D4" s="4" t="s">
        <v>17</v>
      </c>
    </row>
    <row r="6" spans="1:17" x14ac:dyDescent="0.65">
      <c r="A6" s="3" t="s">
        <v>26</v>
      </c>
    </row>
    <row r="7" spans="1:17" x14ac:dyDescent="0.65">
      <c r="A7" s="3" t="s">
        <v>18</v>
      </c>
      <c r="B7" s="4">
        <f>54*10.25</f>
        <v>553.5</v>
      </c>
    </row>
    <row r="8" spans="1:17" x14ac:dyDescent="0.65">
      <c r="A8" s="3" t="s">
        <v>9</v>
      </c>
      <c r="B8" s="4">
        <v>245.9</v>
      </c>
    </row>
    <row r="9" spans="1:17" x14ac:dyDescent="0.65">
      <c r="A9" s="3" t="s">
        <v>12</v>
      </c>
      <c r="B9" s="4">
        <v>173.45</v>
      </c>
    </row>
    <row r="10" spans="1:17" x14ac:dyDescent="0.65">
      <c r="A10" s="3" t="s">
        <v>25</v>
      </c>
      <c r="B10" s="10">
        <v>-1328</v>
      </c>
    </row>
    <row r="11" spans="1:17" x14ac:dyDescent="0.65">
      <c r="A11" s="3" t="s">
        <v>6</v>
      </c>
      <c r="B11" s="4">
        <v>0.42</v>
      </c>
    </row>
    <row r="12" spans="1:17" s="1" customFormat="1" x14ac:dyDescent="0.65">
      <c r="B12" s="5"/>
      <c r="C12" s="5">
        <f>SUM(B3:B11)</f>
        <v>-354.73000000000008</v>
      </c>
    </row>
    <row r="13" spans="1:17" x14ac:dyDescent="0.65">
      <c r="A13" s="1" t="s">
        <v>1</v>
      </c>
      <c r="P13" s="4"/>
      <c r="Q13" s="4"/>
    </row>
    <row r="14" spans="1:17" x14ac:dyDescent="0.65">
      <c r="A14" s="3" t="s">
        <v>7</v>
      </c>
      <c r="B14" s="4">
        <v>200.94</v>
      </c>
    </row>
    <row r="15" spans="1:17" x14ac:dyDescent="0.65">
      <c r="A15" s="3" t="s">
        <v>8</v>
      </c>
      <c r="B15" s="4">
        <v>138</v>
      </c>
    </row>
    <row r="16" spans="1:17" x14ac:dyDescent="0.65">
      <c r="A16" s="3" t="s">
        <v>3</v>
      </c>
      <c r="B16" s="4">
        <v>420</v>
      </c>
    </row>
    <row r="17" spans="1:4" x14ac:dyDescent="0.65">
      <c r="A17" s="3" t="s">
        <v>2</v>
      </c>
      <c r="B17" s="4">
        <v>259.07</v>
      </c>
    </row>
    <row r="18" spans="1:4" x14ac:dyDescent="0.65">
      <c r="A18" s="3" t="s">
        <v>10</v>
      </c>
      <c r="B18" s="4">
        <v>60</v>
      </c>
    </row>
    <row r="19" spans="1:4" s="1" customFormat="1" x14ac:dyDescent="0.65">
      <c r="B19" s="2"/>
      <c r="C19" s="2">
        <f>SUM(B14:B18)</f>
        <v>1078.01</v>
      </c>
    </row>
    <row r="21" spans="1:4" x14ac:dyDescent="0.65">
      <c r="A21" s="3" t="s">
        <v>16</v>
      </c>
      <c r="D21" s="10">
        <f>C12-C19</f>
        <v>-1432.74</v>
      </c>
    </row>
    <row r="22" spans="1:4" s="1" customFormat="1" ht="21.4" thickBot="1" x14ac:dyDescent="0.7">
      <c r="A22" s="6" t="s">
        <v>13</v>
      </c>
      <c r="B22" s="5"/>
      <c r="C22" s="5"/>
      <c r="D22" s="12">
        <f>SUM(D3:D21)</f>
        <v>-1218.53</v>
      </c>
    </row>
    <row r="23" spans="1:4" ht="21.4" thickTop="1" x14ac:dyDescent="0.65"/>
    <row r="25" spans="1:4" x14ac:dyDescent="0.65">
      <c r="A25" s="1" t="s">
        <v>20</v>
      </c>
    </row>
    <row r="26" spans="1:4" x14ac:dyDescent="0.65">
      <c r="A26" s="3" t="s">
        <v>23</v>
      </c>
    </row>
    <row r="27" spans="1:4" x14ac:dyDescent="0.65">
      <c r="A27" s="3" t="s">
        <v>24</v>
      </c>
      <c r="B27" s="11">
        <v>1354.5</v>
      </c>
    </row>
    <row r="28" spans="1:4" x14ac:dyDescent="0.65">
      <c r="A28" s="3" t="s">
        <v>21</v>
      </c>
      <c r="B28" s="11">
        <f>B29-B27</f>
        <v>1328</v>
      </c>
    </row>
    <row r="29" spans="1:4" s="1" customFormat="1" x14ac:dyDescent="0.65">
      <c r="A29" s="1" t="s">
        <v>22</v>
      </c>
      <c r="B29" s="10">
        <v>2682.5</v>
      </c>
      <c r="C29" s="2"/>
    </row>
    <row r="31" spans="1:4" x14ac:dyDescent="0.65">
      <c r="A31" s="7" t="s">
        <v>11</v>
      </c>
    </row>
    <row r="32" spans="1:4" x14ac:dyDescent="0.65">
      <c r="A32" s="7" t="s">
        <v>19</v>
      </c>
    </row>
  </sheetData>
  <pageMargins left="0.25" right="0.25" top="0.42" bottom="0.3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Without OSC donation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Allen</dc:creator>
  <cp:lastModifiedBy>Chris Allen</cp:lastModifiedBy>
  <cp:lastPrinted>2025-07-31T13:23:49Z</cp:lastPrinted>
  <dcterms:created xsi:type="dcterms:W3CDTF">2025-07-28T14:21:02Z</dcterms:created>
  <dcterms:modified xsi:type="dcterms:W3CDTF">2025-07-31T13:31:48Z</dcterms:modified>
</cp:coreProperties>
</file>